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笔试成绩" sheetId="2" r:id="rId1"/>
  </sheets>
  <definedNames>
    <definedName name="_xlnm._FilterDatabase" localSheetId="0" hidden="1">笔试成绩!$A$2:$F$87</definedName>
  </definedNames>
  <calcPr calcId="144525"/>
</workbook>
</file>

<file path=xl/sharedStrings.xml><?xml version="1.0" encoding="utf-8"?>
<sst xmlns="http://schemas.openxmlformats.org/spreadsheetml/2006/main" count="240" uniqueCount="98">
  <si>
    <t>附件1：海南中学白沙学校2023年招聘教师笔试成绩</t>
  </si>
  <si>
    <t>序号</t>
  </si>
  <si>
    <t>报考岗位</t>
  </si>
  <si>
    <t>准考证号</t>
  </si>
  <si>
    <t>姓名</t>
  </si>
  <si>
    <t>笔试成绩</t>
  </si>
  <si>
    <t>备注</t>
  </si>
  <si>
    <t>0201_初中数学</t>
  </si>
  <si>
    <t>陈翠曼</t>
  </si>
  <si>
    <t>唐艳婷</t>
  </si>
  <si>
    <t>苏元丽</t>
  </si>
  <si>
    <t>简天智</t>
  </si>
  <si>
    <t>徐桃来</t>
  </si>
  <si>
    <t>吴家和</t>
  </si>
  <si>
    <t>田师文</t>
  </si>
  <si>
    <t>缺考</t>
  </si>
  <si>
    <t>吴振卿</t>
  </si>
  <si>
    <t>黄美柳</t>
  </si>
  <si>
    <t>吴梅转</t>
  </si>
  <si>
    <t>林仕泉</t>
  </si>
  <si>
    <t>李倩</t>
  </si>
  <si>
    <t>吴漾</t>
  </si>
  <si>
    <t>刘咏</t>
  </si>
  <si>
    <t>符筱霞</t>
  </si>
  <si>
    <t>万火玉</t>
  </si>
  <si>
    <t>吉文颖</t>
  </si>
  <si>
    <t>王符姑</t>
  </si>
  <si>
    <t>谢宾慧</t>
  </si>
  <si>
    <t>0202_高中语文</t>
  </si>
  <si>
    <t>陆小云</t>
  </si>
  <si>
    <t>马佳冬</t>
  </si>
  <si>
    <t>王严</t>
  </si>
  <si>
    <t>梁曼君</t>
  </si>
  <si>
    <t>余莹莹</t>
  </si>
  <si>
    <t>陈玲妹</t>
  </si>
  <si>
    <t>洪丽美</t>
  </si>
  <si>
    <t>吴冬琴</t>
  </si>
  <si>
    <t>伍云杉</t>
  </si>
  <si>
    <t>张少芳</t>
  </si>
  <si>
    <t>符小丽</t>
  </si>
  <si>
    <t>岑诗琦</t>
  </si>
  <si>
    <t>陈君君</t>
  </si>
  <si>
    <t>苏安星</t>
  </si>
  <si>
    <t>张超</t>
  </si>
  <si>
    <t>王秀雯</t>
  </si>
  <si>
    <t>0203_高中英语</t>
  </si>
  <si>
    <t>陈秀靓</t>
  </si>
  <si>
    <t>胡丽美</t>
  </si>
  <si>
    <t>陈采倩</t>
  </si>
  <si>
    <t>林晓瑜</t>
  </si>
  <si>
    <t>谢慧芬</t>
  </si>
  <si>
    <t>张美平</t>
  </si>
  <si>
    <t>符文群</t>
  </si>
  <si>
    <t>符连芳</t>
  </si>
  <si>
    <t>刘婉欣</t>
  </si>
  <si>
    <t>李青</t>
  </si>
  <si>
    <t>林英鹏</t>
  </si>
  <si>
    <t>0204_高中政治</t>
  </si>
  <si>
    <t>符薰涵</t>
  </si>
  <si>
    <t>符文慧</t>
  </si>
  <si>
    <t>王秀媚</t>
  </si>
  <si>
    <t>黄志灵</t>
  </si>
  <si>
    <t>李维玲</t>
  </si>
  <si>
    <t>符发冠</t>
  </si>
  <si>
    <t>王春萍</t>
  </si>
  <si>
    <t>刘上娜</t>
  </si>
  <si>
    <t>董壮娥</t>
  </si>
  <si>
    <t>汪瑶</t>
  </si>
  <si>
    <t>杨艳芳</t>
  </si>
  <si>
    <t>李菲</t>
  </si>
  <si>
    <t>刘亚妹</t>
  </si>
  <si>
    <t>罗崇向</t>
  </si>
  <si>
    <t>刘亚银</t>
  </si>
  <si>
    <t>符凌潇</t>
  </si>
  <si>
    <t>林静</t>
  </si>
  <si>
    <t>符琪萱</t>
  </si>
  <si>
    <t>陆发荣</t>
  </si>
  <si>
    <t>王翠莹</t>
  </si>
  <si>
    <t>张松贝</t>
  </si>
  <si>
    <t>0205_高中地理</t>
  </si>
  <si>
    <t>孙慧珍</t>
  </si>
  <si>
    <t>黄小楠</t>
  </si>
  <si>
    <t>何武</t>
  </si>
  <si>
    <t>周荧</t>
  </si>
  <si>
    <t>马玉倞</t>
  </si>
  <si>
    <t>梁春景</t>
  </si>
  <si>
    <t>许华平</t>
  </si>
  <si>
    <t>王国兴</t>
  </si>
  <si>
    <t>范籽江</t>
  </si>
  <si>
    <t>符善庆</t>
  </si>
  <si>
    <t>符凤花</t>
  </si>
  <si>
    <t>王乾</t>
  </si>
  <si>
    <t>吴海妹</t>
  </si>
  <si>
    <t>毛丹妮</t>
  </si>
  <si>
    <t>陈朝龙</t>
  </si>
  <si>
    <t>吴造云</t>
  </si>
  <si>
    <t>吴多珍</t>
  </si>
  <si>
    <t>王筱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</si>
</sst>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"/>
  <sheetViews>
    <sheetView tabSelected="1" workbookViewId="0">
      <selection activeCell="C5" sqref="C5"/>
    </sheetView>
  </sheetViews>
  <sheetFormatPr defaultColWidth="12.2083333333333" defaultRowHeight="33" customHeight="1" outlineLevelCol="5"/>
  <cols>
    <col min="1" max="1" width="9.03333333333333" style="3" customWidth="1"/>
    <col min="2" max="2" width="24.4666666666667" style="3" customWidth="1"/>
    <col min="3" max="3" width="22.5416666666667" style="3" customWidth="1"/>
    <col min="4" max="4" width="16.1416666666667" style="3" customWidth="1"/>
    <col min="5" max="5" width="15.525" style="4" customWidth="1"/>
    <col min="6" max="6" width="13.75" style="3" customWidth="1"/>
    <col min="7" max="16383" width="12.2083333333333" style="3" customWidth="1"/>
    <col min="16384" max="16384" width="12.2083333333333" style="3"/>
  </cols>
  <sheetData>
    <row r="1" s="1" customFormat="1" ht="55" customHeight="1" spans="1:6">
      <c r="A1" s="5" t="s">
        <v>0</v>
      </c>
      <c r="B1" s="5"/>
      <c r="C1" s="5"/>
      <c r="D1" s="5"/>
      <c r="E1" s="5"/>
      <c r="F1" s="5"/>
    </row>
    <row r="2" s="2" customFormat="1" customHeight="1" spans="1:6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</row>
    <row r="3" customHeight="1" spans="1:6">
      <c r="A3" s="8">
        <v>1</v>
      </c>
      <c r="B3" s="9" t="s">
        <v>7</v>
      </c>
      <c r="C3" s="9" t="str">
        <f>"202308250114"</f>
        <v>202308250114</v>
      </c>
      <c r="D3" s="9" t="s">
        <v>8</v>
      </c>
      <c r="E3" s="10">
        <v>69</v>
      </c>
      <c r="F3" s="8"/>
    </row>
    <row r="4" customHeight="1" spans="1:6">
      <c r="A4" s="8">
        <v>2</v>
      </c>
      <c r="B4" s="9" t="s">
        <v>7</v>
      </c>
      <c r="C4" s="9" t="str">
        <f>"202308250107"</f>
        <v>202308250107</v>
      </c>
      <c r="D4" s="9" t="s">
        <v>9</v>
      </c>
      <c r="E4" s="10">
        <v>68</v>
      </c>
      <c r="F4" s="8"/>
    </row>
    <row r="5" customHeight="1" spans="1:6">
      <c r="A5" s="8">
        <v>3</v>
      </c>
      <c r="B5" s="9" t="s">
        <v>7</v>
      </c>
      <c r="C5" s="9" t="str">
        <f>"202308250118"</f>
        <v>202308250118</v>
      </c>
      <c r="D5" s="9" t="s">
        <v>10</v>
      </c>
      <c r="E5" s="10">
        <v>62</v>
      </c>
      <c r="F5" s="8"/>
    </row>
    <row r="6" customHeight="1" spans="1:6">
      <c r="A6" s="8">
        <v>4</v>
      </c>
      <c r="B6" s="9" t="s">
        <v>7</v>
      </c>
      <c r="C6" s="9" t="str">
        <f>"202308250106"</f>
        <v>202308250106</v>
      </c>
      <c r="D6" s="9" t="s">
        <v>11</v>
      </c>
      <c r="E6" s="10">
        <v>59</v>
      </c>
      <c r="F6" s="8"/>
    </row>
    <row r="7" customHeight="1" spans="1:6">
      <c r="A7" s="8">
        <v>5</v>
      </c>
      <c r="B7" s="9" t="s">
        <v>7</v>
      </c>
      <c r="C7" s="9" t="str">
        <f>"202308250102"</f>
        <v>202308250102</v>
      </c>
      <c r="D7" s="9" t="s">
        <v>12</v>
      </c>
      <c r="E7" s="10">
        <v>48</v>
      </c>
      <c r="F7" s="8"/>
    </row>
    <row r="8" customHeight="1" spans="1:6">
      <c r="A8" s="8">
        <v>6</v>
      </c>
      <c r="B8" s="9" t="s">
        <v>7</v>
      </c>
      <c r="C8" s="9" t="str">
        <f>"202308250110"</f>
        <v>202308250110</v>
      </c>
      <c r="D8" s="9" t="s">
        <v>13</v>
      </c>
      <c r="E8" s="10">
        <v>18</v>
      </c>
      <c r="F8" s="8"/>
    </row>
    <row r="9" customHeight="1" spans="1:6">
      <c r="A9" s="8">
        <v>7</v>
      </c>
      <c r="B9" s="9" t="s">
        <v>7</v>
      </c>
      <c r="C9" s="9" t="str">
        <f>"202308250101"</f>
        <v>202308250101</v>
      </c>
      <c r="D9" s="9" t="s">
        <v>14</v>
      </c>
      <c r="E9" s="10">
        <v>0</v>
      </c>
      <c r="F9" s="8" t="s">
        <v>15</v>
      </c>
    </row>
    <row r="10" customHeight="1" spans="1:6">
      <c r="A10" s="8">
        <v>8</v>
      </c>
      <c r="B10" s="9" t="s">
        <v>7</v>
      </c>
      <c r="C10" s="9" t="str">
        <f>"202308250103"</f>
        <v>202308250103</v>
      </c>
      <c r="D10" s="9" t="s">
        <v>16</v>
      </c>
      <c r="E10" s="10">
        <v>0</v>
      </c>
      <c r="F10" s="8" t="s">
        <v>15</v>
      </c>
    </row>
    <row r="11" customHeight="1" spans="1:6">
      <c r="A11" s="8">
        <v>9</v>
      </c>
      <c r="B11" s="9" t="s">
        <v>7</v>
      </c>
      <c r="C11" s="9" t="str">
        <f>"202308250104"</f>
        <v>202308250104</v>
      </c>
      <c r="D11" s="9" t="s">
        <v>17</v>
      </c>
      <c r="E11" s="10">
        <v>0</v>
      </c>
      <c r="F11" s="8" t="s">
        <v>15</v>
      </c>
    </row>
    <row r="12" customHeight="1" spans="1:6">
      <c r="A12" s="8">
        <v>10</v>
      </c>
      <c r="B12" s="9" t="s">
        <v>7</v>
      </c>
      <c r="C12" s="9" t="str">
        <f>"202308250105"</f>
        <v>202308250105</v>
      </c>
      <c r="D12" s="9" t="s">
        <v>18</v>
      </c>
      <c r="E12" s="10">
        <v>0</v>
      </c>
      <c r="F12" s="8" t="s">
        <v>15</v>
      </c>
    </row>
    <row r="13" customHeight="1" spans="1:6">
      <c r="A13" s="8">
        <v>11</v>
      </c>
      <c r="B13" s="9" t="s">
        <v>7</v>
      </c>
      <c r="C13" s="9" t="str">
        <f>"202308250108"</f>
        <v>202308250108</v>
      </c>
      <c r="D13" s="9" t="s">
        <v>19</v>
      </c>
      <c r="E13" s="10">
        <v>0</v>
      </c>
      <c r="F13" s="8" t="s">
        <v>15</v>
      </c>
    </row>
    <row r="14" customHeight="1" spans="1:6">
      <c r="A14" s="8">
        <v>12</v>
      </c>
      <c r="B14" s="9" t="s">
        <v>7</v>
      </c>
      <c r="C14" s="9" t="str">
        <f>"202308250109"</f>
        <v>202308250109</v>
      </c>
      <c r="D14" s="9" t="s">
        <v>20</v>
      </c>
      <c r="E14" s="10">
        <v>0</v>
      </c>
      <c r="F14" s="8" t="s">
        <v>15</v>
      </c>
    </row>
    <row r="15" customHeight="1" spans="1:6">
      <c r="A15" s="8">
        <v>13</v>
      </c>
      <c r="B15" s="9" t="s">
        <v>7</v>
      </c>
      <c r="C15" s="9" t="str">
        <f>"202308250111"</f>
        <v>202308250111</v>
      </c>
      <c r="D15" s="9" t="s">
        <v>21</v>
      </c>
      <c r="E15" s="10">
        <v>0</v>
      </c>
      <c r="F15" s="8" t="s">
        <v>15</v>
      </c>
    </row>
    <row r="16" customHeight="1" spans="1:6">
      <c r="A16" s="8">
        <v>14</v>
      </c>
      <c r="B16" s="9" t="s">
        <v>7</v>
      </c>
      <c r="C16" s="9" t="str">
        <f>"202308250112"</f>
        <v>202308250112</v>
      </c>
      <c r="D16" s="9" t="s">
        <v>22</v>
      </c>
      <c r="E16" s="10">
        <v>0</v>
      </c>
      <c r="F16" s="8" t="s">
        <v>15</v>
      </c>
    </row>
    <row r="17" customHeight="1" spans="1:6">
      <c r="A17" s="8">
        <v>15</v>
      </c>
      <c r="B17" s="9" t="s">
        <v>7</v>
      </c>
      <c r="C17" s="9" t="str">
        <f>"202308250113"</f>
        <v>202308250113</v>
      </c>
      <c r="D17" s="9" t="s">
        <v>23</v>
      </c>
      <c r="E17" s="10">
        <v>0</v>
      </c>
      <c r="F17" s="8" t="s">
        <v>15</v>
      </c>
    </row>
    <row r="18" customHeight="1" spans="1:6">
      <c r="A18" s="8">
        <v>16</v>
      </c>
      <c r="B18" s="9" t="s">
        <v>7</v>
      </c>
      <c r="C18" s="9" t="str">
        <f>"202308250115"</f>
        <v>202308250115</v>
      </c>
      <c r="D18" s="9" t="s">
        <v>24</v>
      </c>
      <c r="E18" s="10">
        <v>0</v>
      </c>
      <c r="F18" s="8" t="s">
        <v>15</v>
      </c>
    </row>
    <row r="19" customHeight="1" spans="1:6">
      <c r="A19" s="8">
        <v>17</v>
      </c>
      <c r="B19" s="9" t="s">
        <v>7</v>
      </c>
      <c r="C19" s="9" t="str">
        <f>"202308250116"</f>
        <v>202308250116</v>
      </c>
      <c r="D19" s="9" t="s">
        <v>25</v>
      </c>
      <c r="E19" s="10">
        <v>0</v>
      </c>
      <c r="F19" s="8" t="s">
        <v>15</v>
      </c>
    </row>
    <row r="20" customHeight="1" spans="1:6">
      <c r="A20" s="8">
        <v>18</v>
      </c>
      <c r="B20" s="9" t="s">
        <v>7</v>
      </c>
      <c r="C20" s="9" t="str">
        <f>"202308250117"</f>
        <v>202308250117</v>
      </c>
      <c r="D20" s="9" t="s">
        <v>26</v>
      </c>
      <c r="E20" s="10">
        <v>0</v>
      </c>
      <c r="F20" s="8" t="s">
        <v>15</v>
      </c>
    </row>
    <row r="21" customHeight="1" spans="1:6">
      <c r="A21" s="8">
        <v>19</v>
      </c>
      <c r="B21" s="9" t="s">
        <v>7</v>
      </c>
      <c r="C21" s="9" t="str">
        <f>"202308250119"</f>
        <v>202308250119</v>
      </c>
      <c r="D21" s="9" t="s">
        <v>27</v>
      </c>
      <c r="E21" s="10">
        <v>0</v>
      </c>
      <c r="F21" s="8" t="s">
        <v>15</v>
      </c>
    </row>
    <row r="22" customHeight="1" spans="1:6">
      <c r="A22" s="8">
        <v>20</v>
      </c>
      <c r="B22" s="9" t="s">
        <v>28</v>
      </c>
      <c r="C22" s="9" t="str">
        <f>"202308250203"</f>
        <v>202308250203</v>
      </c>
      <c r="D22" s="9" t="s">
        <v>29</v>
      </c>
      <c r="E22" s="10">
        <v>60</v>
      </c>
      <c r="F22" s="8"/>
    </row>
    <row r="23" customHeight="1" spans="1:6">
      <c r="A23" s="8">
        <v>21</v>
      </c>
      <c r="B23" s="9" t="s">
        <v>28</v>
      </c>
      <c r="C23" s="9" t="str">
        <f>"202308250202"</f>
        <v>202308250202</v>
      </c>
      <c r="D23" s="9" t="s">
        <v>30</v>
      </c>
      <c r="E23" s="10">
        <v>56</v>
      </c>
      <c r="F23" s="8"/>
    </row>
    <row r="24" customHeight="1" spans="1:6">
      <c r="A24" s="8">
        <v>22</v>
      </c>
      <c r="B24" s="9" t="s">
        <v>28</v>
      </c>
      <c r="C24" s="9" t="str">
        <f>"202308250201"</f>
        <v>202308250201</v>
      </c>
      <c r="D24" s="9" t="s">
        <v>31</v>
      </c>
      <c r="E24" s="10">
        <v>0</v>
      </c>
      <c r="F24" s="8" t="s">
        <v>15</v>
      </c>
    </row>
    <row r="25" customHeight="1" spans="1:6">
      <c r="A25" s="8">
        <v>23</v>
      </c>
      <c r="B25" s="9" t="s">
        <v>28</v>
      </c>
      <c r="C25" s="9" t="str">
        <f>"202308250204"</f>
        <v>202308250204</v>
      </c>
      <c r="D25" s="9" t="s">
        <v>32</v>
      </c>
      <c r="E25" s="10">
        <v>0</v>
      </c>
      <c r="F25" s="8" t="s">
        <v>15</v>
      </c>
    </row>
    <row r="26" customHeight="1" spans="1:6">
      <c r="A26" s="8">
        <v>24</v>
      </c>
      <c r="B26" s="9" t="s">
        <v>28</v>
      </c>
      <c r="C26" s="9" t="str">
        <f>"202308250205"</f>
        <v>202308250205</v>
      </c>
      <c r="D26" s="9" t="s">
        <v>33</v>
      </c>
      <c r="E26" s="10">
        <v>0</v>
      </c>
      <c r="F26" s="8" t="s">
        <v>15</v>
      </c>
    </row>
    <row r="27" customHeight="1" spans="1:6">
      <c r="A27" s="8">
        <v>25</v>
      </c>
      <c r="B27" s="9" t="s">
        <v>28</v>
      </c>
      <c r="C27" s="9" t="str">
        <f>"202308250206"</f>
        <v>202308250206</v>
      </c>
      <c r="D27" s="9" t="s">
        <v>34</v>
      </c>
      <c r="E27" s="10">
        <v>0</v>
      </c>
      <c r="F27" s="8" t="s">
        <v>15</v>
      </c>
    </row>
    <row r="28" customHeight="1" spans="1:6">
      <c r="A28" s="8">
        <v>26</v>
      </c>
      <c r="B28" s="9" t="s">
        <v>28</v>
      </c>
      <c r="C28" s="9" t="str">
        <f>"202308250207"</f>
        <v>202308250207</v>
      </c>
      <c r="D28" s="9" t="s">
        <v>35</v>
      </c>
      <c r="E28" s="10">
        <v>0</v>
      </c>
      <c r="F28" s="8" t="s">
        <v>15</v>
      </c>
    </row>
    <row r="29" customHeight="1" spans="1:6">
      <c r="A29" s="8">
        <v>27</v>
      </c>
      <c r="B29" s="9" t="s">
        <v>28</v>
      </c>
      <c r="C29" s="9" t="str">
        <f>"202308250208"</f>
        <v>202308250208</v>
      </c>
      <c r="D29" s="9" t="s">
        <v>36</v>
      </c>
      <c r="E29" s="10">
        <v>0</v>
      </c>
      <c r="F29" s="8" t="s">
        <v>15</v>
      </c>
    </row>
    <row r="30" customHeight="1" spans="1:6">
      <c r="A30" s="8">
        <v>28</v>
      </c>
      <c r="B30" s="9" t="s">
        <v>28</v>
      </c>
      <c r="C30" s="9" t="str">
        <f>"202308250209"</f>
        <v>202308250209</v>
      </c>
      <c r="D30" s="9" t="s">
        <v>37</v>
      </c>
      <c r="E30" s="10">
        <v>0</v>
      </c>
      <c r="F30" s="8" t="s">
        <v>15</v>
      </c>
    </row>
    <row r="31" customHeight="1" spans="1:6">
      <c r="A31" s="8">
        <v>29</v>
      </c>
      <c r="B31" s="9" t="s">
        <v>28</v>
      </c>
      <c r="C31" s="9" t="str">
        <f>"202308250210"</f>
        <v>202308250210</v>
      </c>
      <c r="D31" s="9" t="s">
        <v>38</v>
      </c>
      <c r="E31" s="10">
        <v>0</v>
      </c>
      <c r="F31" s="8" t="s">
        <v>15</v>
      </c>
    </row>
    <row r="32" customHeight="1" spans="1:6">
      <c r="A32" s="8">
        <v>30</v>
      </c>
      <c r="B32" s="9" t="s">
        <v>28</v>
      </c>
      <c r="C32" s="9" t="str">
        <f>"202308250211"</f>
        <v>202308250211</v>
      </c>
      <c r="D32" s="9" t="s">
        <v>39</v>
      </c>
      <c r="E32" s="10">
        <v>0</v>
      </c>
      <c r="F32" s="8" t="s">
        <v>15</v>
      </c>
    </row>
    <row r="33" customHeight="1" spans="1:6">
      <c r="A33" s="8">
        <v>31</v>
      </c>
      <c r="B33" s="9" t="s">
        <v>28</v>
      </c>
      <c r="C33" s="9" t="str">
        <f>"202308250212"</f>
        <v>202308250212</v>
      </c>
      <c r="D33" s="9" t="s">
        <v>40</v>
      </c>
      <c r="E33" s="10">
        <v>0</v>
      </c>
      <c r="F33" s="8" t="s">
        <v>15</v>
      </c>
    </row>
    <row r="34" customHeight="1" spans="1:6">
      <c r="A34" s="8">
        <v>32</v>
      </c>
      <c r="B34" s="9" t="s">
        <v>28</v>
      </c>
      <c r="C34" s="9" t="str">
        <f>"202308250213"</f>
        <v>202308250213</v>
      </c>
      <c r="D34" s="9" t="s">
        <v>41</v>
      </c>
      <c r="E34" s="10">
        <v>0</v>
      </c>
      <c r="F34" s="8" t="s">
        <v>15</v>
      </c>
    </row>
    <row r="35" customHeight="1" spans="1:6">
      <c r="A35" s="8">
        <v>33</v>
      </c>
      <c r="B35" s="9" t="s">
        <v>28</v>
      </c>
      <c r="C35" s="9" t="str">
        <f>"202308250214"</f>
        <v>202308250214</v>
      </c>
      <c r="D35" s="9" t="s">
        <v>42</v>
      </c>
      <c r="E35" s="10">
        <v>0</v>
      </c>
      <c r="F35" s="8" t="s">
        <v>15</v>
      </c>
    </row>
    <row r="36" customHeight="1" spans="1:6">
      <c r="A36" s="8">
        <v>34</v>
      </c>
      <c r="B36" s="9" t="s">
        <v>28</v>
      </c>
      <c r="C36" s="9" t="str">
        <f>"202308250215"</f>
        <v>202308250215</v>
      </c>
      <c r="D36" s="9" t="s">
        <v>43</v>
      </c>
      <c r="E36" s="10">
        <v>0</v>
      </c>
      <c r="F36" s="8" t="s">
        <v>15</v>
      </c>
    </row>
    <row r="37" customHeight="1" spans="1:6">
      <c r="A37" s="8">
        <v>35</v>
      </c>
      <c r="B37" s="9" t="s">
        <v>28</v>
      </c>
      <c r="C37" s="9" t="str">
        <f>"202308250216"</f>
        <v>202308250216</v>
      </c>
      <c r="D37" s="9" t="s">
        <v>44</v>
      </c>
      <c r="E37" s="10">
        <v>0</v>
      </c>
      <c r="F37" s="8" t="s">
        <v>15</v>
      </c>
    </row>
    <row r="38" customHeight="1" spans="1:6">
      <c r="A38" s="8">
        <v>36</v>
      </c>
      <c r="B38" s="9" t="s">
        <v>45</v>
      </c>
      <c r="C38" s="9" t="str">
        <f>"202308250224"</f>
        <v>202308250224</v>
      </c>
      <c r="D38" s="9" t="s">
        <v>46</v>
      </c>
      <c r="E38" s="10">
        <v>75</v>
      </c>
      <c r="F38" s="8"/>
    </row>
    <row r="39" customHeight="1" spans="1:6">
      <c r="A39" s="8">
        <v>37</v>
      </c>
      <c r="B39" s="9" t="s">
        <v>45</v>
      </c>
      <c r="C39" s="9" t="str">
        <f>"202308250225"</f>
        <v>202308250225</v>
      </c>
      <c r="D39" s="9" t="s">
        <v>47</v>
      </c>
      <c r="E39" s="10">
        <v>50</v>
      </c>
      <c r="F39" s="8"/>
    </row>
    <row r="40" customHeight="1" spans="1:6">
      <c r="A40" s="8">
        <v>38</v>
      </c>
      <c r="B40" s="9" t="s">
        <v>45</v>
      </c>
      <c r="C40" s="9" t="str">
        <f>"202308250222"</f>
        <v>202308250222</v>
      </c>
      <c r="D40" s="9" t="s">
        <v>48</v>
      </c>
      <c r="E40" s="10">
        <v>45.5</v>
      </c>
      <c r="F40" s="8"/>
    </row>
    <row r="41" customHeight="1" spans="1:6">
      <c r="A41" s="8">
        <v>39</v>
      </c>
      <c r="B41" s="9" t="s">
        <v>45</v>
      </c>
      <c r="C41" s="9" t="str">
        <f>"202308250223"</f>
        <v>202308250223</v>
      </c>
      <c r="D41" s="9" t="s">
        <v>49</v>
      </c>
      <c r="E41" s="10">
        <v>45</v>
      </c>
      <c r="F41" s="8"/>
    </row>
    <row r="42" customHeight="1" spans="1:6">
      <c r="A42" s="8">
        <v>40</v>
      </c>
      <c r="B42" s="9" t="s">
        <v>45</v>
      </c>
      <c r="C42" s="9" t="str">
        <f>"202308250226"</f>
        <v>202308250226</v>
      </c>
      <c r="D42" s="9" t="s">
        <v>50</v>
      </c>
      <c r="E42" s="10">
        <v>37</v>
      </c>
      <c r="F42" s="8"/>
    </row>
    <row r="43" customHeight="1" spans="1:6">
      <c r="A43" s="8">
        <v>41</v>
      </c>
      <c r="B43" s="9" t="s">
        <v>45</v>
      </c>
      <c r="C43" s="9" t="str">
        <f>"202308250217"</f>
        <v>202308250217</v>
      </c>
      <c r="D43" s="9" t="s">
        <v>51</v>
      </c>
      <c r="E43" s="10">
        <v>0</v>
      </c>
      <c r="F43" s="8" t="s">
        <v>15</v>
      </c>
    </row>
    <row r="44" customHeight="1" spans="1:6">
      <c r="A44" s="8">
        <v>42</v>
      </c>
      <c r="B44" s="9" t="s">
        <v>45</v>
      </c>
      <c r="C44" s="9" t="str">
        <f>"202308250218"</f>
        <v>202308250218</v>
      </c>
      <c r="D44" s="9" t="s">
        <v>52</v>
      </c>
      <c r="E44" s="10">
        <v>0</v>
      </c>
      <c r="F44" s="8" t="s">
        <v>15</v>
      </c>
    </row>
    <row r="45" customHeight="1" spans="1:6">
      <c r="A45" s="8">
        <v>43</v>
      </c>
      <c r="B45" s="9" t="s">
        <v>45</v>
      </c>
      <c r="C45" s="9" t="str">
        <f>"202308250219"</f>
        <v>202308250219</v>
      </c>
      <c r="D45" s="9" t="s">
        <v>53</v>
      </c>
      <c r="E45" s="10">
        <v>0</v>
      </c>
      <c r="F45" s="8" t="s">
        <v>15</v>
      </c>
    </row>
    <row r="46" customHeight="1" spans="1:6">
      <c r="A46" s="8">
        <v>44</v>
      </c>
      <c r="B46" s="9" t="s">
        <v>45</v>
      </c>
      <c r="C46" s="9" t="str">
        <f>"202308250220"</f>
        <v>202308250220</v>
      </c>
      <c r="D46" s="9" t="s">
        <v>54</v>
      </c>
      <c r="E46" s="10">
        <v>0</v>
      </c>
      <c r="F46" s="8" t="s">
        <v>15</v>
      </c>
    </row>
    <row r="47" customHeight="1" spans="1:6">
      <c r="A47" s="8">
        <v>45</v>
      </c>
      <c r="B47" s="9" t="s">
        <v>45</v>
      </c>
      <c r="C47" s="9" t="str">
        <f>"202308250221"</f>
        <v>202308250221</v>
      </c>
      <c r="D47" s="9" t="s">
        <v>55</v>
      </c>
      <c r="E47" s="10">
        <v>0</v>
      </c>
      <c r="F47" s="8" t="s">
        <v>15</v>
      </c>
    </row>
    <row r="48" customHeight="1" spans="1:6">
      <c r="A48" s="8">
        <v>46</v>
      </c>
      <c r="B48" s="9" t="s">
        <v>45</v>
      </c>
      <c r="C48" s="9" t="str">
        <f>"202308250227"</f>
        <v>202308250227</v>
      </c>
      <c r="D48" s="9" t="s">
        <v>56</v>
      </c>
      <c r="E48" s="10">
        <v>0</v>
      </c>
      <c r="F48" s="8" t="s">
        <v>15</v>
      </c>
    </row>
    <row r="49" customHeight="1" spans="1:6">
      <c r="A49" s="8">
        <v>47</v>
      </c>
      <c r="B49" s="9" t="s">
        <v>57</v>
      </c>
      <c r="C49" s="9" t="str">
        <f>"202308250311"</f>
        <v>202308250311</v>
      </c>
      <c r="D49" s="9" t="s">
        <v>58</v>
      </c>
      <c r="E49" s="10">
        <v>67</v>
      </c>
      <c r="F49" s="8"/>
    </row>
    <row r="50" customHeight="1" spans="1:6">
      <c r="A50" s="8">
        <v>48</v>
      </c>
      <c r="B50" s="9" t="s">
        <v>57</v>
      </c>
      <c r="C50" s="9" t="str">
        <f>"202308250312"</f>
        <v>202308250312</v>
      </c>
      <c r="D50" s="9" t="s">
        <v>59</v>
      </c>
      <c r="E50" s="10">
        <v>58</v>
      </c>
      <c r="F50" s="8"/>
    </row>
    <row r="51" customHeight="1" spans="1:6">
      <c r="A51" s="8">
        <v>49</v>
      </c>
      <c r="B51" s="9" t="s">
        <v>57</v>
      </c>
      <c r="C51" s="9" t="str">
        <f>"202308250319"</f>
        <v>202308250319</v>
      </c>
      <c r="D51" s="9" t="s">
        <v>60</v>
      </c>
      <c r="E51" s="10">
        <v>58</v>
      </c>
      <c r="F51" s="8"/>
    </row>
    <row r="52" customHeight="1" spans="1:6">
      <c r="A52" s="8">
        <v>50</v>
      </c>
      <c r="B52" s="9" t="s">
        <v>57</v>
      </c>
      <c r="C52" s="9" t="str">
        <f>"202308250305"</f>
        <v>202308250305</v>
      </c>
      <c r="D52" s="9" t="s">
        <v>61</v>
      </c>
      <c r="E52" s="10">
        <v>46</v>
      </c>
      <c r="F52" s="8"/>
    </row>
    <row r="53" customHeight="1" spans="1:6">
      <c r="A53" s="8">
        <v>51</v>
      </c>
      <c r="B53" s="9" t="s">
        <v>57</v>
      </c>
      <c r="C53" s="9" t="str">
        <f>"202308250301"</f>
        <v>202308250301</v>
      </c>
      <c r="D53" s="9" t="s">
        <v>62</v>
      </c>
      <c r="E53" s="10">
        <v>41</v>
      </c>
      <c r="F53" s="8"/>
    </row>
    <row r="54" customHeight="1" spans="1:6">
      <c r="A54" s="8">
        <v>52</v>
      </c>
      <c r="B54" s="9" t="s">
        <v>57</v>
      </c>
      <c r="C54" s="9" t="str">
        <f>"202308250302"</f>
        <v>202308250302</v>
      </c>
      <c r="D54" s="9" t="s">
        <v>63</v>
      </c>
      <c r="E54" s="10">
        <v>0</v>
      </c>
      <c r="F54" s="8" t="s">
        <v>15</v>
      </c>
    </row>
    <row r="55" customHeight="1" spans="1:6">
      <c r="A55" s="8">
        <v>53</v>
      </c>
      <c r="B55" s="9" t="s">
        <v>57</v>
      </c>
      <c r="C55" s="9" t="str">
        <f>"202308250303"</f>
        <v>202308250303</v>
      </c>
      <c r="D55" s="9" t="s">
        <v>64</v>
      </c>
      <c r="E55" s="10">
        <v>0</v>
      </c>
      <c r="F55" s="8" t="s">
        <v>15</v>
      </c>
    </row>
    <row r="56" customHeight="1" spans="1:6">
      <c r="A56" s="8">
        <v>54</v>
      </c>
      <c r="B56" s="9" t="s">
        <v>57</v>
      </c>
      <c r="C56" s="9" t="str">
        <f>"202308250304"</f>
        <v>202308250304</v>
      </c>
      <c r="D56" s="9" t="s">
        <v>65</v>
      </c>
      <c r="E56" s="10">
        <v>0</v>
      </c>
      <c r="F56" s="8" t="s">
        <v>15</v>
      </c>
    </row>
    <row r="57" customHeight="1" spans="1:6">
      <c r="A57" s="8">
        <v>55</v>
      </c>
      <c r="B57" s="9" t="s">
        <v>57</v>
      </c>
      <c r="C57" s="9" t="str">
        <f>"202308250306"</f>
        <v>202308250306</v>
      </c>
      <c r="D57" s="9" t="s">
        <v>66</v>
      </c>
      <c r="E57" s="10">
        <v>0</v>
      </c>
      <c r="F57" s="8" t="s">
        <v>15</v>
      </c>
    </row>
    <row r="58" customHeight="1" spans="1:6">
      <c r="A58" s="8">
        <v>56</v>
      </c>
      <c r="B58" s="9" t="s">
        <v>57</v>
      </c>
      <c r="C58" s="9" t="str">
        <f>"202308250307"</f>
        <v>202308250307</v>
      </c>
      <c r="D58" s="9" t="s">
        <v>67</v>
      </c>
      <c r="E58" s="10">
        <v>0</v>
      </c>
      <c r="F58" s="8" t="s">
        <v>15</v>
      </c>
    </row>
    <row r="59" customHeight="1" spans="1:6">
      <c r="A59" s="8">
        <v>57</v>
      </c>
      <c r="B59" s="9" t="s">
        <v>57</v>
      </c>
      <c r="C59" s="9" t="str">
        <f>"202308250308"</f>
        <v>202308250308</v>
      </c>
      <c r="D59" s="9" t="s">
        <v>68</v>
      </c>
      <c r="E59" s="10">
        <v>0</v>
      </c>
      <c r="F59" s="8" t="s">
        <v>15</v>
      </c>
    </row>
    <row r="60" customHeight="1" spans="1:6">
      <c r="A60" s="8">
        <v>58</v>
      </c>
      <c r="B60" s="9" t="s">
        <v>57</v>
      </c>
      <c r="C60" s="9" t="str">
        <f>"202308250309"</f>
        <v>202308250309</v>
      </c>
      <c r="D60" s="9" t="s">
        <v>69</v>
      </c>
      <c r="E60" s="10">
        <v>0</v>
      </c>
      <c r="F60" s="8" t="s">
        <v>15</v>
      </c>
    </row>
    <row r="61" customHeight="1" spans="1:6">
      <c r="A61" s="8">
        <v>59</v>
      </c>
      <c r="B61" s="9" t="s">
        <v>57</v>
      </c>
      <c r="C61" s="9" t="str">
        <f>"202308250310"</f>
        <v>202308250310</v>
      </c>
      <c r="D61" s="9" t="s">
        <v>70</v>
      </c>
      <c r="E61" s="10">
        <v>0</v>
      </c>
      <c r="F61" s="8" t="s">
        <v>15</v>
      </c>
    </row>
    <row r="62" customHeight="1" spans="1:6">
      <c r="A62" s="8">
        <v>60</v>
      </c>
      <c r="B62" s="9" t="s">
        <v>57</v>
      </c>
      <c r="C62" s="9" t="str">
        <f>"202308250313"</f>
        <v>202308250313</v>
      </c>
      <c r="D62" s="9" t="s">
        <v>71</v>
      </c>
      <c r="E62" s="10">
        <v>0</v>
      </c>
      <c r="F62" s="8" t="s">
        <v>15</v>
      </c>
    </row>
    <row r="63" customHeight="1" spans="1:6">
      <c r="A63" s="8">
        <v>61</v>
      </c>
      <c r="B63" s="9" t="s">
        <v>57</v>
      </c>
      <c r="C63" s="9" t="str">
        <f>"202308250314"</f>
        <v>202308250314</v>
      </c>
      <c r="D63" s="9" t="s">
        <v>72</v>
      </c>
      <c r="E63" s="10">
        <v>0</v>
      </c>
      <c r="F63" s="8" t="s">
        <v>15</v>
      </c>
    </row>
    <row r="64" customHeight="1" spans="1:6">
      <c r="A64" s="8">
        <v>62</v>
      </c>
      <c r="B64" s="9" t="s">
        <v>57</v>
      </c>
      <c r="C64" s="9" t="str">
        <f>"202308250315"</f>
        <v>202308250315</v>
      </c>
      <c r="D64" s="9" t="s">
        <v>73</v>
      </c>
      <c r="E64" s="10">
        <v>0</v>
      </c>
      <c r="F64" s="8" t="s">
        <v>15</v>
      </c>
    </row>
    <row r="65" customHeight="1" spans="1:6">
      <c r="A65" s="8">
        <v>63</v>
      </c>
      <c r="B65" s="9" t="s">
        <v>57</v>
      </c>
      <c r="C65" s="9" t="str">
        <f>"202308250316"</f>
        <v>202308250316</v>
      </c>
      <c r="D65" s="9" t="s">
        <v>74</v>
      </c>
      <c r="E65" s="10">
        <v>0</v>
      </c>
      <c r="F65" s="8" t="s">
        <v>15</v>
      </c>
    </row>
    <row r="66" customHeight="1" spans="1:6">
      <c r="A66" s="8">
        <v>64</v>
      </c>
      <c r="B66" s="9" t="s">
        <v>57</v>
      </c>
      <c r="C66" s="9" t="str">
        <f>"202308250317"</f>
        <v>202308250317</v>
      </c>
      <c r="D66" s="9" t="s">
        <v>75</v>
      </c>
      <c r="E66" s="10">
        <v>0</v>
      </c>
      <c r="F66" s="8" t="s">
        <v>15</v>
      </c>
    </row>
    <row r="67" customHeight="1" spans="1:6">
      <c r="A67" s="8">
        <v>65</v>
      </c>
      <c r="B67" s="9" t="s">
        <v>57</v>
      </c>
      <c r="C67" s="9" t="str">
        <f>"202308250318"</f>
        <v>202308250318</v>
      </c>
      <c r="D67" s="9" t="s">
        <v>76</v>
      </c>
      <c r="E67" s="10">
        <v>0</v>
      </c>
      <c r="F67" s="8" t="s">
        <v>15</v>
      </c>
    </row>
    <row r="68" customHeight="1" spans="1:6">
      <c r="A68" s="8">
        <v>66</v>
      </c>
      <c r="B68" s="9" t="s">
        <v>57</v>
      </c>
      <c r="C68" s="9" t="str">
        <f>"202308250320"</f>
        <v>202308250320</v>
      </c>
      <c r="D68" s="9" t="s">
        <v>77</v>
      </c>
      <c r="E68" s="10">
        <v>0</v>
      </c>
      <c r="F68" s="8" t="s">
        <v>15</v>
      </c>
    </row>
    <row r="69" customHeight="1" spans="1:6">
      <c r="A69" s="8">
        <v>67</v>
      </c>
      <c r="B69" s="9" t="s">
        <v>57</v>
      </c>
      <c r="C69" s="9" t="str">
        <f>"202308250321"</f>
        <v>202308250321</v>
      </c>
      <c r="D69" s="9" t="s">
        <v>78</v>
      </c>
      <c r="E69" s="10">
        <v>0</v>
      </c>
      <c r="F69" s="8" t="s">
        <v>15</v>
      </c>
    </row>
    <row r="70" customHeight="1" spans="1:6">
      <c r="A70" s="8">
        <v>68</v>
      </c>
      <c r="B70" s="9" t="s">
        <v>79</v>
      </c>
      <c r="C70" s="9" t="str">
        <f>"202308250413"</f>
        <v>202308250413</v>
      </c>
      <c r="D70" s="9" t="s">
        <v>80</v>
      </c>
      <c r="E70" s="10">
        <v>67</v>
      </c>
      <c r="F70" s="8"/>
    </row>
    <row r="71" customHeight="1" spans="1:6">
      <c r="A71" s="8">
        <v>69</v>
      </c>
      <c r="B71" s="9" t="s">
        <v>79</v>
      </c>
      <c r="C71" s="9" t="str">
        <f>"202308250402"</f>
        <v>202308250402</v>
      </c>
      <c r="D71" s="9" t="s">
        <v>81</v>
      </c>
      <c r="E71" s="10">
        <v>64</v>
      </c>
      <c r="F71" s="8"/>
    </row>
    <row r="72" customHeight="1" spans="1:6">
      <c r="A72" s="8">
        <v>70</v>
      </c>
      <c r="B72" s="9" t="s">
        <v>79</v>
      </c>
      <c r="C72" s="9" t="str">
        <f>"202308250415"</f>
        <v>202308250415</v>
      </c>
      <c r="D72" s="9" t="s">
        <v>82</v>
      </c>
      <c r="E72" s="10">
        <v>63</v>
      </c>
      <c r="F72" s="8"/>
    </row>
    <row r="73" customHeight="1" spans="1:6">
      <c r="A73" s="8">
        <v>71</v>
      </c>
      <c r="B73" s="9" t="s">
        <v>79</v>
      </c>
      <c r="C73" s="9" t="str">
        <f>"202308250412"</f>
        <v>202308250412</v>
      </c>
      <c r="D73" s="9" t="s">
        <v>83</v>
      </c>
      <c r="E73" s="10">
        <v>57</v>
      </c>
      <c r="F73" s="8"/>
    </row>
    <row r="74" customHeight="1" spans="1:6">
      <c r="A74" s="8">
        <v>72</v>
      </c>
      <c r="B74" s="9" t="s">
        <v>79</v>
      </c>
      <c r="C74" s="9" t="str">
        <f>"202308250401"</f>
        <v>202308250401</v>
      </c>
      <c r="D74" s="9" t="s">
        <v>84</v>
      </c>
      <c r="E74" s="10">
        <v>0</v>
      </c>
      <c r="F74" s="8" t="s">
        <v>15</v>
      </c>
    </row>
    <row r="75" customHeight="1" spans="1:6">
      <c r="A75" s="8">
        <v>73</v>
      </c>
      <c r="B75" s="9" t="s">
        <v>79</v>
      </c>
      <c r="C75" s="9" t="str">
        <f>"202308250403"</f>
        <v>202308250403</v>
      </c>
      <c r="D75" s="9" t="s">
        <v>85</v>
      </c>
      <c r="E75" s="10">
        <v>0</v>
      </c>
      <c r="F75" s="8" t="s">
        <v>15</v>
      </c>
    </row>
    <row r="76" customHeight="1" spans="1:6">
      <c r="A76" s="8">
        <v>74</v>
      </c>
      <c r="B76" s="9" t="s">
        <v>79</v>
      </c>
      <c r="C76" s="9" t="str">
        <f>"202308250404"</f>
        <v>202308250404</v>
      </c>
      <c r="D76" s="9" t="s">
        <v>86</v>
      </c>
      <c r="E76" s="10">
        <v>0</v>
      </c>
      <c r="F76" s="8" t="s">
        <v>15</v>
      </c>
    </row>
    <row r="77" customHeight="1" spans="1:6">
      <c r="A77" s="8">
        <v>75</v>
      </c>
      <c r="B77" s="9" t="s">
        <v>79</v>
      </c>
      <c r="C77" s="9" t="str">
        <f>"202308250405"</f>
        <v>202308250405</v>
      </c>
      <c r="D77" s="9" t="s">
        <v>87</v>
      </c>
      <c r="E77" s="10">
        <v>0</v>
      </c>
      <c r="F77" s="8" t="s">
        <v>15</v>
      </c>
    </row>
    <row r="78" customHeight="1" spans="1:6">
      <c r="A78" s="8">
        <v>76</v>
      </c>
      <c r="B78" s="9" t="s">
        <v>79</v>
      </c>
      <c r="C78" s="9" t="str">
        <f>"202308250406"</f>
        <v>202308250406</v>
      </c>
      <c r="D78" s="9" t="s">
        <v>88</v>
      </c>
      <c r="E78" s="10">
        <v>0</v>
      </c>
      <c r="F78" s="8" t="s">
        <v>15</v>
      </c>
    </row>
    <row r="79" customHeight="1" spans="1:6">
      <c r="A79" s="8">
        <v>77</v>
      </c>
      <c r="B79" s="9" t="s">
        <v>79</v>
      </c>
      <c r="C79" s="9" t="str">
        <f>"202308250407"</f>
        <v>202308250407</v>
      </c>
      <c r="D79" s="9" t="s">
        <v>89</v>
      </c>
      <c r="E79" s="10">
        <v>0</v>
      </c>
      <c r="F79" s="8" t="s">
        <v>15</v>
      </c>
    </row>
    <row r="80" customHeight="1" spans="1:6">
      <c r="A80" s="8">
        <v>78</v>
      </c>
      <c r="B80" s="9" t="s">
        <v>79</v>
      </c>
      <c r="C80" s="9" t="str">
        <f>"202308250408"</f>
        <v>202308250408</v>
      </c>
      <c r="D80" s="9" t="s">
        <v>90</v>
      </c>
      <c r="E80" s="10">
        <v>0</v>
      </c>
      <c r="F80" s="8" t="s">
        <v>15</v>
      </c>
    </row>
    <row r="81" customHeight="1" spans="1:6">
      <c r="A81" s="8">
        <v>79</v>
      </c>
      <c r="B81" s="9" t="s">
        <v>79</v>
      </c>
      <c r="C81" s="9" t="str">
        <f>"202308250409"</f>
        <v>202308250409</v>
      </c>
      <c r="D81" s="9" t="s">
        <v>91</v>
      </c>
      <c r="E81" s="10">
        <v>0</v>
      </c>
      <c r="F81" s="8" t="s">
        <v>15</v>
      </c>
    </row>
    <row r="82" customHeight="1" spans="1:6">
      <c r="A82" s="8">
        <v>80</v>
      </c>
      <c r="B82" s="9" t="s">
        <v>79</v>
      </c>
      <c r="C82" s="9" t="str">
        <f>"202308250410"</f>
        <v>202308250410</v>
      </c>
      <c r="D82" s="9" t="s">
        <v>92</v>
      </c>
      <c r="E82" s="10">
        <v>0</v>
      </c>
      <c r="F82" s="8" t="s">
        <v>15</v>
      </c>
    </row>
    <row r="83" customHeight="1" spans="1:6">
      <c r="A83" s="8">
        <v>81</v>
      </c>
      <c r="B83" s="9" t="s">
        <v>79</v>
      </c>
      <c r="C83" s="9" t="str">
        <f>"202308250411"</f>
        <v>202308250411</v>
      </c>
      <c r="D83" s="9" t="s">
        <v>93</v>
      </c>
      <c r="E83" s="10">
        <v>0</v>
      </c>
      <c r="F83" s="8" t="s">
        <v>15</v>
      </c>
    </row>
    <row r="84" customHeight="1" spans="1:6">
      <c r="A84" s="8">
        <v>82</v>
      </c>
      <c r="B84" s="9" t="s">
        <v>79</v>
      </c>
      <c r="C84" s="9" t="str">
        <f>"202308250414"</f>
        <v>202308250414</v>
      </c>
      <c r="D84" s="9" t="s">
        <v>94</v>
      </c>
      <c r="E84" s="10">
        <v>0</v>
      </c>
      <c r="F84" s="8" t="s">
        <v>15</v>
      </c>
    </row>
    <row r="85" customHeight="1" spans="1:6">
      <c r="A85" s="8">
        <v>83</v>
      </c>
      <c r="B85" s="9" t="s">
        <v>79</v>
      </c>
      <c r="C85" s="9" t="str">
        <f>"202308250416"</f>
        <v>202308250416</v>
      </c>
      <c r="D85" s="9" t="s">
        <v>95</v>
      </c>
      <c r="E85" s="10">
        <v>0</v>
      </c>
      <c r="F85" s="8" t="s">
        <v>15</v>
      </c>
    </row>
    <row r="86" customHeight="1" spans="1:6">
      <c r="A86" s="8">
        <v>84</v>
      </c>
      <c r="B86" s="9" t="s">
        <v>79</v>
      </c>
      <c r="C86" s="9" t="str">
        <f>"202308250417"</f>
        <v>202308250417</v>
      </c>
      <c r="D86" s="9" t="s">
        <v>96</v>
      </c>
      <c r="E86" s="10">
        <v>0</v>
      </c>
      <c r="F86" s="8" t="s">
        <v>15</v>
      </c>
    </row>
    <row r="87" customHeight="1" spans="1:6">
      <c r="A87" s="8">
        <v>85</v>
      </c>
      <c r="B87" s="9" t="s">
        <v>79</v>
      </c>
      <c r="C87" s="9" t="str">
        <f>"202308250418"</f>
        <v>202308250418</v>
      </c>
      <c r="D87" s="9" t="s">
        <v>97</v>
      </c>
      <c r="E87" s="10">
        <v>0</v>
      </c>
      <c r="F87" s="8" t="s">
        <v>15</v>
      </c>
    </row>
  </sheetData>
  <autoFilter ref="A2:F87">
    <extLst/>
  </autoFilter>
  <mergeCells count="1">
    <mergeCell ref="A1:F1"/>
  </mergeCells>
  <printOptions horizontalCentered="1"/>
  <pageMargins left="0.0388888888888889" right="0.0388888888888889" top="0.275" bottom="0.196527777777778" header="0.302777777777778" footer="0.0784722222222222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陈明耀</dc:creator>
  <cp:lastModifiedBy>黄毅</cp:lastModifiedBy>
  <dcterms:created xsi:type="dcterms:W3CDTF">2023-08-25T02:43:00Z</dcterms:created>
  <dcterms:modified xsi:type="dcterms:W3CDTF">2023-08-25T10:51:42Z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9E38662906664FC5A210197F8C38F7AB_11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